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164" sheetId="1" r:id="rId1"/>
  </sheets>
  <definedNames/>
  <calcPr fullCalcOnLoad="1" refMode="R1C1"/>
</workbook>
</file>

<file path=xl/sharedStrings.xml><?xml version="1.0" encoding="utf-8"?>
<sst xmlns="http://schemas.openxmlformats.org/spreadsheetml/2006/main" count="217" uniqueCount="90">
  <si>
    <t xml:space="preserve">Код формы по ОКУД </t>
  </si>
  <si>
    <t>0503164</t>
  </si>
  <si>
    <t xml:space="preserve">Код
по бюджетной
классификации </t>
  </si>
  <si>
    <t>Код строки</t>
  </si>
  <si>
    <t>Утверженные 
бюджетные
назначения
(прогрозные
показатели)</t>
  </si>
  <si>
    <t>Доведенные бюджетные данные</t>
  </si>
  <si>
    <t>Исполнено,
руб.</t>
  </si>
  <si>
    <t>Показатели исполнения</t>
  </si>
  <si>
    <t>процент исполнения,
%</t>
  </si>
  <si>
    <t xml:space="preserve">не исполнено
сумма, руб.
</t>
  </si>
  <si>
    <t>Причины отклонений от планового процента</t>
  </si>
  <si>
    <t>код</t>
  </si>
  <si>
    <t>пояснения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</si>
  <si>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</si>
  <si>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</si>
  <si>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</si>
  <si>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</si>
  <si>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</si>
  <si>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</si>
  <si>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</si>
  <si>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</si>
  <si>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</si>
  <si>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Х</t>
  </si>
  <si>
    <t/>
  </si>
  <si>
    <t>X</t>
  </si>
  <si>
    <t>-</t>
  </si>
  <si>
    <t>2. Расходы бюджета, всего
    из них не исполнено: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</si>
  <si>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</si>
  <si>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</si>
  <si>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</si>
  <si>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</si>
  <si>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</si>
  <si>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</si>
  <si>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</si>
  <si>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</si>
  <si>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</si>
  <si>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212</t>
  </si>
  <si>
    <t>213</t>
  </si>
  <si>
    <t>214</t>
  </si>
  <si>
    <t>215</t>
  </si>
  <si>
    <t>216</t>
  </si>
  <si>
    <t>219</t>
  </si>
  <si>
    <t>221</t>
  </si>
  <si>
    <t>222</t>
  </si>
  <si>
    <t>224</t>
  </si>
  <si>
    <t>225</t>
  </si>
  <si>
    <t>227</t>
  </si>
  <si>
    <t>228</t>
  </si>
  <si>
    <t>229</t>
  </si>
  <si>
    <t>230</t>
  </si>
  <si>
    <t>231</t>
  </si>
  <si>
    <t>234</t>
  </si>
  <si>
    <t>235</t>
  </si>
  <si>
    <t>Результат исполнения бюджета (дефицит/профицит)</t>
  </si>
  <si>
    <t>450</t>
  </si>
  <si>
    <t>3. Источники финансирования дефицита бюджета, всего
    из них не исполнено:</t>
  </si>
  <si>
    <t>500</t>
  </si>
  <si>
    <t>0</t>
  </si>
  <si>
    <t xml:space="preserve">   Источники внутреннего
  финансирования бюджета
  бюджета</t>
  </si>
  <si>
    <t>520</t>
  </si>
  <si>
    <t xml:space="preserve">   из них не исполнено:</t>
  </si>
  <si>
    <t xml:space="preserve">  Источники внешнего
  финансирования дефицита
  бюджета</t>
  </si>
  <si>
    <t>620</t>
  </si>
  <si>
    <t xml:space="preserve">  из них не исполнено:</t>
  </si>
  <si>
    <t xml:space="preserve"> Глава администрации -з/плата</t>
  </si>
  <si>
    <t xml:space="preserve"> Глава администрации - отчисления</t>
  </si>
  <si>
    <t>Аппарат управления -з/плата</t>
  </si>
  <si>
    <t>Аппарат управления - отчисления</t>
  </si>
  <si>
    <t>Информационное программное обеспечение</t>
  </si>
  <si>
    <t>услуги по содержанию аппарата управления</t>
  </si>
  <si>
    <t>Передача полномочий</t>
  </si>
  <si>
    <t>Оплата в росприроданадзор, оплата пени, оплата за членские взносы в "Ассоциацию"</t>
  </si>
  <si>
    <t xml:space="preserve"> З/плата ВУС</t>
  </si>
  <si>
    <t>Отчисления ВУС</t>
  </si>
  <si>
    <t>ЗАГС</t>
  </si>
  <si>
    <t>Гражданская оборона,ГОЧС</t>
  </si>
  <si>
    <t>Содержание пожарной машины</t>
  </si>
  <si>
    <t>Содержание по ремонту и очистке дорог и освещение уличных дорог</t>
  </si>
  <si>
    <t xml:space="preserve"> Оплата за кап ремонт</t>
  </si>
  <si>
    <t>Водоснабжение</t>
  </si>
  <si>
    <t xml:space="preserve"> Освещение (приобретение элктротоваров)</t>
  </si>
  <si>
    <t xml:space="preserve"> Благоустройство поселка</t>
  </si>
  <si>
    <t xml:space="preserve"> Передача полномочий в отдел культуре</t>
  </si>
  <si>
    <t xml:space="preserve"> Передача полномочий в отдел библиотеки</t>
  </si>
  <si>
    <t xml:space="preserve"> Передача полномочий в отдел культуре(Техперсонал)</t>
  </si>
  <si>
    <t xml:space="preserve"> Передача полномочий</t>
  </si>
  <si>
    <t xml:space="preserve"> передача  полномочий по спорту  и физкультуре</t>
  </si>
  <si>
    <t>Запланировано на спортивные мероприятия</t>
  </si>
  <si>
    <t>Помощь населению,поощрение,</t>
  </si>
  <si>
    <t xml:space="preserve">приложение № 2 к Решению № 28-2 от 12.10.2017 гСведения об исполнении бюджета за 9 месяцев 2017года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</si>
</sst>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Alignment="1">
      <alignment horizontal="center" vertical="center" wrapText="1"/>
    </xf>
    <xf numFmtId="0" fontId="4" fillId="2" borderId="1" xfId="0" applyNumberFormat="1" applyAlignment="1">
      <alignment horizontal="center" vertical="center" wrapText="1"/>
    </xf>
    <xf numFmtId="0" fontId="4" fillId="2" borderId="1" xfId="0" applyNumberFormat="1" applyAlignment="1">
      <alignment horizontal="left" vertical="center" wrapText="1"/>
    </xf>
    <xf numFmtId="4" fontId="4" fillId="2" borderId="1" xfId="0" applyNumberFormat="1" applyAlignment="1">
      <alignment horizontal="right" vertical="center" wrapText="1"/>
    </xf>
    <xf numFmtId="0" fontId="4" fillId="2" borderId="1" xfId="0" applyNumberFormat="1" applyAlignment="1">
      <alignment horizontal="right" vertical="center" wrapText="1"/>
    </xf>
    <xf numFmtId="0" fontId="4" fillId="2" borderId="2" xfId="0" applyNumberFormat="1" applyAlignment="1">
      <alignment horizontal="center" vertical="center" wrapText="1"/>
    </xf>
    <xf numFmtId="0" fontId="4" fillId="2" borderId="1" xfId="0" applyNumberFormat="1" applyFont="1" applyAlignment="1">
      <alignment horizontal="left" vertical="center" wrapText="1"/>
    </xf>
    <xf numFmtId="0" fontId="4" fillId="2" borderId="1" xfId="0" applyNumberFormat="1" applyFont="1" applyAlignment="1">
      <alignment horizontal="right" vertical="center" wrapText="1"/>
    </xf>
    <xf numFmtId="0" fontId="4" fillId="2" borderId="1" xfId="0" applyNumberFormat="1" applyAlignment="1">
      <alignment horizontal="center" vertical="center" wrapText="1"/>
    </xf>
    <xf numFmtId="0" fontId="4" fillId="2" borderId="1" xfId="0" applyNumberFormat="1" applyAlignment="1">
      <alignment horizontal="right" vertical="center" wrapText="1"/>
    </xf>
    <xf numFmtId="0" fontId="4" fillId="2" borderId="2" xfId="0" applyNumberFormat="1" applyAlignment="1">
      <alignment horizontal="center" vertical="center" wrapText="1"/>
    </xf>
    <xf numFmtId="4" fontId="4" fillId="2" borderId="1" xfId="0" applyNumberFormat="1" applyAlignment="1">
      <alignment horizontal="right" vertical="center" wrapText="1"/>
    </xf>
    <xf numFmtId="0" fontId="3" fillId="2" borderId="1" xfId="0" applyNumberFormat="1" applyAlignment="1">
      <alignment horizontal="center" vertical="center" wrapText="1"/>
    </xf>
    <xf numFmtId="0" fontId="3" fillId="2" borderId="0" xfId="0" applyNumberFormat="1" applyAlignment="1">
      <alignment horizontal="right" vertical="center" wrapText="1"/>
    </xf>
    <xf numFmtId="0" fontId="5" fillId="2" borderId="0" xfId="0" applyNumberFormat="1" applyFon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8" sqref="C8"/>
    </sheetView>
  </sheetViews>
  <sheetFormatPr defaultColWidth="9.140625" defaultRowHeight="12.75"/>
  <cols>
    <col min="1" max="1" width="21.7109375" style="1" customWidth="1"/>
    <col min="2" max="2" width="6.7109375" style="1" customWidth="1"/>
    <col min="3" max="3" width="12.140625" style="1" customWidth="1"/>
    <col min="4" max="4" width="6.28125" style="1" customWidth="1"/>
    <col min="5" max="5" width="10.140625" style="1" customWidth="1"/>
    <col min="6" max="6" width="7.28125" style="1" customWidth="1"/>
    <col min="7" max="7" width="10.57421875" style="1" customWidth="1"/>
    <col min="8" max="8" width="0.13671875" style="1" customWidth="1"/>
    <col min="9" max="9" width="8.7109375" style="1" customWidth="1"/>
    <col min="10" max="10" width="11.7109375" style="1" customWidth="1"/>
  </cols>
  <sheetData>
    <row r="1" spans="1:10" s="1" customFormat="1" ht="13.5" customHeight="1">
      <c r="A1" s="15" t="s">
        <v>0</v>
      </c>
      <c r="B1" s="15"/>
      <c r="C1" s="15"/>
      <c r="D1" s="15"/>
      <c r="E1" s="15"/>
      <c r="F1" s="15"/>
      <c r="G1" s="15"/>
      <c r="H1" s="14" t="s">
        <v>1</v>
      </c>
      <c r="I1" s="14"/>
      <c r="J1" s="14"/>
    </row>
    <row r="2" spans="1:10" s="1" customFormat="1" ht="36" customHeight="1">
      <c r="A2" s="16" t="s">
        <v>89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 t="s">
        <v>10</v>
      </c>
      <c r="J3" s="10"/>
    </row>
    <row r="4" spans="1:10" s="1" customFormat="1" ht="33.75" customHeight="1">
      <c r="A4" s="10"/>
      <c r="B4" s="10"/>
      <c r="C4" s="10"/>
      <c r="D4" s="10"/>
      <c r="E4" s="10"/>
      <c r="F4" s="3" t="s">
        <v>8</v>
      </c>
      <c r="G4" s="10" t="s">
        <v>9</v>
      </c>
      <c r="H4" s="10"/>
      <c r="I4" s="3" t="s">
        <v>11</v>
      </c>
      <c r="J4" s="3" t="s">
        <v>12</v>
      </c>
    </row>
    <row r="5" spans="1:10" s="1" customFormat="1" ht="12.75" customHeight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14" t="s">
        <v>19</v>
      </c>
      <c r="H5" s="14"/>
      <c r="I5" s="2" t="s">
        <v>20</v>
      </c>
      <c r="J5" s="2" t="s">
        <v>21</v>
      </c>
    </row>
    <row r="6" spans="1:10" s="1" customFormat="1" ht="24" customHeight="1">
      <c r="A6" s="4" t="s">
        <v>26</v>
      </c>
      <c r="B6" s="3" t="s">
        <v>27</v>
      </c>
      <c r="C6" s="5">
        <f>6706765.63</f>
        <v>6706765.63</v>
      </c>
      <c r="D6" s="6" t="s">
        <v>25</v>
      </c>
      <c r="E6" s="5">
        <v>4939504.33</v>
      </c>
      <c r="F6" s="6">
        <v>74</v>
      </c>
      <c r="G6" s="13">
        <v>1768061.3</v>
      </c>
      <c r="H6" s="13"/>
      <c r="I6" s="3" t="s">
        <v>23</v>
      </c>
      <c r="J6" s="3" t="s">
        <v>22</v>
      </c>
    </row>
    <row r="7" spans="1:10" s="1" customFormat="1" ht="24" customHeight="1">
      <c r="A7" s="8" t="s">
        <v>64</v>
      </c>
      <c r="B7" s="3" t="s">
        <v>28</v>
      </c>
      <c r="C7" s="5">
        <f>358344</f>
        <v>358344</v>
      </c>
      <c r="D7" s="6" t="s">
        <v>25</v>
      </c>
      <c r="E7" s="5">
        <v>256418.666</v>
      </c>
      <c r="F7" s="5">
        <f>72</f>
        <v>72</v>
      </c>
      <c r="G7" s="13">
        <f>-101925.34</f>
        <v>-101925.34</v>
      </c>
      <c r="H7" s="13"/>
      <c r="I7" s="4" t="s">
        <v>23</v>
      </c>
      <c r="J7" s="4" t="s">
        <v>23</v>
      </c>
    </row>
    <row r="8" spans="1:10" s="1" customFormat="1" ht="24" customHeight="1">
      <c r="A8" s="8" t="s">
        <v>65</v>
      </c>
      <c r="B8" s="3" t="s">
        <v>29</v>
      </c>
      <c r="C8" s="5">
        <f>108220</f>
        <v>108220</v>
      </c>
      <c r="D8" s="6" t="s">
        <v>25</v>
      </c>
      <c r="E8" s="5">
        <v>78868.53</v>
      </c>
      <c r="F8" s="5">
        <v>73</v>
      </c>
      <c r="G8" s="13">
        <v>29351.47</v>
      </c>
      <c r="H8" s="13"/>
      <c r="I8" s="4" t="s">
        <v>23</v>
      </c>
      <c r="J8" s="4" t="s">
        <v>23</v>
      </c>
    </row>
    <row r="9" spans="1:10" s="1" customFormat="1" ht="24" customHeight="1">
      <c r="A9" s="8" t="s">
        <v>66</v>
      </c>
      <c r="B9" s="3" t="s">
        <v>30</v>
      </c>
      <c r="C9" s="5">
        <f>744787</f>
        <v>744787</v>
      </c>
      <c r="D9" s="6" t="s">
        <v>25</v>
      </c>
      <c r="E9" s="5">
        <v>534884.86</v>
      </c>
      <c r="F9" s="5">
        <v>72</v>
      </c>
      <c r="G9" s="13">
        <v>206902.14</v>
      </c>
      <c r="H9" s="13"/>
      <c r="I9" s="4" t="s">
        <v>23</v>
      </c>
      <c r="J9" s="4" t="s">
        <v>23</v>
      </c>
    </row>
    <row r="10" spans="1:10" s="1" customFormat="1" ht="24" customHeight="1">
      <c r="A10" s="8" t="s">
        <v>67</v>
      </c>
      <c r="B10" s="3" t="s">
        <v>31</v>
      </c>
      <c r="C10" s="5">
        <f>224926</f>
        <v>224926</v>
      </c>
      <c r="D10" s="6" t="s">
        <v>25</v>
      </c>
      <c r="E10" s="5">
        <v>161599.34</v>
      </c>
      <c r="F10" s="5">
        <v>72</v>
      </c>
      <c r="G10" s="13">
        <v>63326.66</v>
      </c>
      <c r="H10" s="13"/>
      <c r="I10" s="4" t="s">
        <v>23</v>
      </c>
      <c r="J10" s="4" t="s">
        <v>23</v>
      </c>
    </row>
    <row r="11" spans="1:10" s="1" customFormat="1" ht="24" customHeight="1">
      <c r="A11" s="8" t="s">
        <v>68</v>
      </c>
      <c r="B11" s="3" t="s">
        <v>32</v>
      </c>
      <c r="C11" s="5">
        <f>196500</f>
        <v>196500</v>
      </c>
      <c r="D11" s="6" t="s">
        <v>25</v>
      </c>
      <c r="E11" s="5">
        <v>145248.75</v>
      </c>
      <c r="F11" s="5">
        <v>74</v>
      </c>
      <c r="G11" s="13">
        <v>51251.25</v>
      </c>
      <c r="H11" s="13"/>
      <c r="I11" s="4" t="s">
        <v>23</v>
      </c>
      <c r="J11" s="4" t="s">
        <v>23</v>
      </c>
    </row>
    <row r="12" spans="1:10" s="1" customFormat="1" ht="24" customHeight="1">
      <c r="A12" s="8" t="s">
        <v>69</v>
      </c>
      <c r="B12" s="3" t="s">
        <v>33</v>
      </c>
      <c r="C12" s="5">
        <v>553341.08</v>
      </c>
      <c r="D12" s="6" t="s">
        <v>25</v>
      </c>
      <c r="E12" s="5">
        <v>359516.97</v>
      </c>
      <c r="F12" s="5">
        <v>65</v>
      </c>
      <c r="G12" s="13">
        <v>193824.11</v>
      </c>
      <c r="H12" s="13"/>
      <c r="I12" s="4" t="s">
        <v>23</v>
      </c>
      <c r="J12" s="4" t="s">
        <v>23</v>
      </c>
    </row>
    <row r="13" spans="1:10" s="1" customFormat="1" ht="24" customHeight="1">
      <c r="A13" s="8" t="s">
        <v>70</v>
      </c>
      <c r="B13" s="3" t="s">
        <v>34</v>
      </c>
      <c r="C13" s="5">
        <v>91600</v>
      </c>
      <c r="D13" s="6" t="s">
        <v>25</v>
      </c>
      <c r="E13" s="5">
        <v>70822</v>
      </c>
      <c r="F13" s="5">
        <v>77</v>
      </c>
      <c r="G13" s="13">
        <v>20778</v>
      </c>
      <c r="H13" s="13"/>
      <c r="I13" s="4" t="s">
        <v>23</v>
      </c>
      <c r="J13" s="4" t="s">
        <v>23</v>
      </c>
    </row>
    <row r="14" spans="1:10" s="1" customFormat="1" ht="56.25" customHeight="1">
      <c r="A14" s="8" t="s">
        <v>71</v>
      </c>
      <c r="B14" s="3" t="s">
        <v>35</v>
      </c>
      <c r="C14" s="5">
        <v>3000</v>
      </c>
      <c r="D14" s="6" t="s">
        <v>25</v>
      </c>
      <c r="E14" s="9">
        <v>1804.43</v>
      </c>
      <c r="F14" s="5">
        <v>60</v>
      </c>
      <c r="G14" s="13">
        <v>1195.57</v>
      </c>
      <c r="H14" s="13"/>
      <c r="I14" s="4" t="s">
        <v>23</v>
      </c>
      <c r="J14" s="4" t="s">
        <v>23</v>
      </c>
    </row>
    <row r="15" spans="1:10" s="1" customFormat="1" ht="24" customHeight="1">
      <c r="A15" s="8" t="s">
        <v>72</v>
      </c>
      <c r="B15" s="3" t="s">
        <v>36</v>
      </c>
      <c r="C15" s="5">
        <v>51932</v>
      </c>
      <c r="D15" s="6" t="s">
        <v>25</v>
      </c>
      <c r="E15" s="5">
        <f>39336.98</f>
        <v>39336.98</v>
      </c>
      <c r="F15" s="5">
        <f>76</f>
        <v>76</v>
      </c>
      <c r="G15" s="13">
        <v>12595.02</v>
      </c>
      <c r="H15" s="13"/>
      <c r="I15" s="4" t="s">
        <v>23</v>
      </c>
      <c r="J15" s="4" t="s">
        <v>23</v>
      </c>
    </row>
    <row r="16" spans="1:10" s="1" customFormat="1" ht="24" customHeight="1">
      <c r="A16" s="8" t="s">
        <v>73</v>
      </c>
      <c r="B16" s="3" t="s">
        <v>37</v>
      </c>
      <c r="C16" s="5">
        <f>15684</f>
        <v>15684</v>
      </c>
      <c r="D16" s="6" t="s">
        <v>25</v>
      </c>
      <c r="E16" s="5">
        <v>11879.81</v>
      </c>
      <c r="F16" s="5">
        <v>76</v>
      </c>
      <c r="G16" s="13">
        <v>3804.19</v>
      </c>
      <c r="H16" s="13"/>
      <c r="I16" s="4" t="s">
        <v>23</v>
      </c>
      <c r="J16" s="4" t="s">
        <v>23</v>
      </c>
    </row>
    <row r="17" spans="1:10" s="1" customFormat="1" ht="24" customHeight="1">
      <c r="A17" s="8" t="s">
        <v>74</v>
      </c>
      <c r="B17" s="3" t="s">
        <v>38</v>
      </c>
      <c r="C17" s="5">
        <f>7067</f>
        <v>7067</v>
      </c>
      <c r="D17" s="6" t="s">
        <v>25</v>
      </c>
      <c r="E17" s="6">
        <v>7067</v>
      </c>
      <c r="F17" s="5">
        <v>100</v>
      </c>
      <c r="G17" s="13">
        <v>0</v>
      </c>
      <c r="H17" s="13"/>
      <c r="I17" s="4" t="s">
        <v>23</v>
      </c>
      <c r="J17" s="4" t="s">
        <v>23</v>
      </c>
    </row>
    <row r="18" spans="1:10" s="1" customFormat="1" ht="24" customHeight="1">
      <c r="A18" s="8" t="s">
        <v>75</v>
      </c>
      <c r="B18" s="3" t="s">
        <v>39</v>
      </c>
      <c r="C18" s="5">
        <v>78350</v>
      </c>
      <c r="D18" s="6" t="s">
        <v>25</v>
      </c>
      <c r="E18" s="9">
        <v>78350</v>
      </c>
      <c r="F18" s="5">
        <v>100</v>
      </c>
      <c r="G18" s="13">
        <v>0</v>
      </c>
      <c r="H18" s="13"/>
      <c r="I18" s="4" t="s">
        <v>23</v>
      </c>
      <c r="J18" s="4" t="s">
        <v>23</v>
      </c>
    </row>
    <row r="19" spans="1:10" s="1" customFormat="1" ht="24" customHeight="1">
      <c r="A19" s="8" t="s">
        <v>76</v>
      </c>
      <c r="B19" s="3" t="s">
        <v>40</v>
      </c>
      <c r="C19" s="5">
        <v>201000</v>
      </c>
      <c r="D19" s="6" t="s">
        <v>25</v>
      </c>
      <c r="E19" s="5">
        <f>144693.13</f>
        <v>144693.13</v>
      </c>
      <c r="F19" s="5">
        <v>72</v>
      </c>
      <c r="G19" s="13">
        <v>56306.87</v>
      </c>
      <c r="H19" s="13"/>
      <c r="I19" s="4" t="s">
        <v>23</v>
      </c>
      <c r="J19" s="4" t="s">
        <v>23</v>
      </c>
    </row>
    <row r="20" spans="1:10" s="1" customFormat="1" ht="37.5" customHeight="1">
      <c r="A20" s="8" t="s">
        <v>77</v>
      </c>
      <c r="B20" s="3" t="s">
        <v>41</v>
      </c>
      <c r="C20" s="5">
        <v>948921.55</v>
      </c>
      <c r="D20" s="6" t="s">
        <v>25</v>
      </c>
      <c r="E20" s="6">
        <v>661119.12</v>
      </c>
      <c r="F20" s="5">
        <v>70</v>
      </c>
      <c r="G20" s="13">
        <v>287802.43</v>
      </c>
      <c r="H20" s="13"/>
      <c r="I20" s="4" t="s">
        <v>23</v>
      </c>
      <c r="J20" s="4" t="s">
        <v>23</v>
      </c>
    </row>
    <row r="21" spans="1:10" s="1" customFormat="1" ht="24" customHeight="1">
      <c r="A21" s="8" t="s">
        <v>78</v>
      </c>
      <c r="B21" s="3" t="s">
        <v>42</v>
      </c>
      <c r="C21" s="5">
        <v>54171.38</v>
      </c>
      <c r="D21" s="6" t="s">
        <v>25</v>
      </c>
      <c r="E21" s="5">
        <v>13970.62</v>
      </c>
      <c r="F21" s="5">
        <f>26</f>
        <v>26</v>
      </c>
      <c r="G21" s="13">
        <v>40200.76</v>
      </c>
      <c r="H21" s="13"/>
      <c r="I21" s="4" t="s">
        <v>23</v>
      </c>
      <c r="J21" s="4" t="s">
        <v>23</v>
      </c>
    </row>
    <row r="22" spans="1:10" s="1" customFormat="1" ht="24" customHeight="1">
      <c r="A22" s="8" t="s">
        <v>79</v>
      </c>
      <c r="B22" s="3" t="s">
        <v>43</v>
      </c>
      <c r="C22" s="5">
        <v>258634.51</v>
      </c>
      <c r="D22" s="6" t="s">
        <v>25</v>
      </c>
      <c r="E22" s="9">
        <v>222597.82</v>
      </c>
      <c r="F22" s="5">
        <v>86</v>
      </c>
      <c r="G22" s="13">
        <v>36036.69</v>
      </c>
      <c r="H22" s="13"/>
      <c r="I22" s="4" t="s">
        <v>23</v>
      </c>
      <c r="J22" s="4" t="s">
        <v>23</v>
      </c>
    </row>
    <row r="23" spans="1:10" s="1" customFormat="1" ht="24" customHeight="1">
      <c r="A23" s="8" t="s">
        <v>80</v>
      </c>
      <c r="B23" s="3" t="s">
        <v>44</v>
      </c>
      <c r="C23" s="5">
        <v>7536.59</v>
      </c>
      <c r="D23" s="6" t="s">
        <v>25</v>
      </c>
      <c r="E23" s="6">
        <v>7536.59</v>
      </c>
      <c r="F23" s="5">
        <v>100</v>
      </c>
      <c r="G23" s="13">
        <v>0</v>
      </c>
      <c r="H23" s="13"/>
      <c r="I23" s="4" t="s">
        <v>23</v>
      </c>
      <c r="J23" s="4" t="s">
        <v>23</v>
      </c>
    </row>
    <row r="24" spans="1:10" s="1" customFormat="1" ht="24" customHeight="1">
      <c r="A24" s="8" t="s">
        <v>81</v>
      </c>
      <c r="B24" s="3" t="s">
        <v>45</v>
      </c>
      <c r="C24" s="5">
        <v>255130.52</v>
      </c>
      <c r="D24" s="6" t="s">
        <v>25</v>
      </c>
      <c r="E24" s="6">
        <v>165452.52</v>
      </c>
      <c r="F24" s="5">
        <v>65</v>
      </c>
      <c r="G24" s="13">
        <v>89678</v>
      </c>
      <c r="H24" s="13"/>
      <c r="I24" s="4" t="s">
        <v>23</v>
      </c>
      <c r="J24" s="4" t="s">
        <v>23</v>
      </c>
    </row>
    <row r="25" spans="1:10" s="1" customFormat="1" ht="24" customHeight="1">
      <c r="A25" s="8" t="s">
        <v>82</v>
      </c>
      <c r="B25" s="3" t="s">
        <v>46</v>
      </c>
      <c r="C25" s="5">
        <v>1047000</v>
      </c>
      <c r="D25" s="6" t="s">
        <v>25</v>
      </c>
      <c r="E25" s="5">
        <v>704150</v>
      </c>
      <c r="F25" s="5">
        <v>67</v>
      </c>
      <c r="G25" s="13">
        <v>343250</v>
      </c>
      <c r="H25" s="13"/>
      <c r="I25" s="4" t="s">
        <v>23</v>
      </c>
      <c r="J25" s="4" t="s">
        <v>23</v>
      </c>
    </row>
    <row r="26" spans="1:10" s="1" customFormat="1" ht="24" customHeight="1">
      <c r="A26" s="8" t="s">
        <v>83</v>
      </c>
      <c r="B26" s="3" t="s">
        <v>47</v>
      </c>
      <c r="C26" s="5">
        <v>296900</v>
      </c>
      <c r="D26" s="6" t="s">
        <v>25</v>
      </c>
      <c r="E26" s="5">
        <v>222425</v>
      </c>
      <c r="F26" s="5">
        <f>22</f>
        <v>22</v>
      </c>
      <c r="G26" s="13">
        <f>-197000</f>
        <v>-197000</v>
      </c>
      <c r="H26" s="13"/>
      <c r="I26" s="4" t="s">
        <v>23</v>
      </c>
      <c r="J26" s="4" t="s">
        <v>23</v>
      </c>
    </row>
    <row r="27" spans="1:10" s="1" customFormat="1" ht="48.75" customHeight="1">
      <c r="A27" s="8" t="s">
        <v>84</v>
      </c>
      <c r="B27" s="3" t="s">
        <v>48</v>
      </c>
      <c r="C27" s="5">
        <f>481800</f>
        <v>481800</v>
      </c>
      <c r="D27" s="6" t="s">
        <v>25</v>
      </c>
      <c r="E27" s="5">
        <f>368400</f>
        <v>368400</v>
      </c>
      <c r="F27" s="5">
        <v>76</v>
      </c>
      <c r="G27" s="13">
        <v>113400</v>
      </c>
      <c r="H27" s="13"/>
      <c r="I27" s="4" t="s">
        <v>23</v>
      </c>
      <c r="J27" s="4" t="s">
        <v>23</v>
      </c>
    </row>
    <row r="28" spans="1:10" s="1" customFormat="1" ht="24" customHeight="1">
      <c r="A28" s="8" t="s">
        <v>85</v>
      </c>
      <c r="B28" s="3" t="s">
        <v>49</v>
      </c>
      <c r="C28" s="5">
        <v>431400</v>
      </c>
      <c r="D28" s="6" t="s">
        <v>25</v>
      </c>
      <c r="E28" s="9">
        <v>431400</v>
      </c>
      <c r="F28" s="5">
        <v>100</v>
      </c>
      <c r="G28" s="13">
        <v>0</v>
      </c>
      <c r="H28" s="13"/>
      <c r="I28" s="4" t="s">
        <v>23</v>
      </c>
      <c r="J28" s="4" t="s">
        <v>23</v>
      </c>
    </row>
    <row r="29" spans="1:10" s="1" customFormat="1" ht="24" customHeight="1">
      <c r="A29" s="8" t="s">
        <v>88</v>
      </c>
      <c r="B29" s="3" t="s">
        <v>50</v>
      </c>
      <c r="C29" s="5">
        <v>76404</v>
      </c>
      <c r="D29" s="6" t="s">
        <v>25</v>
      </c>
      <c r="E29" s="5">
        <v>49892.22</v>
      </c>
      <c r="F29" s="5">
        <v>35</v>
      </c>
      <c r="G29" s="13">
        <v>26511.8</v>
      </c>
      <c r="H29" s="13"/>
      <c r="I29" s="4" t="s">
        <v>23</v>
      </c>
      <c r="J29" s="4" t="s">
        <v>23</v>
      </c>
    </row>
    <row r="30" spans="1:10" s="1" customFormat="1" ht="33" customHeight="1">
      <c r="A30" s="8" t="s">
        <v>86</v>
      </c>
      <c r="B30" s="3" t="s">
        <v>51</v>
      </c>
      <c r="C30" s="5">
        <f>63120</f>
        <v>63120</v>
      </c>
      <c r="D30" s="6" t="s">
        <v>25</v>
      </c>
      <c r="E30" s="5">
        <v>49970</v>
      </c>
      <c r="F30" s="5">
        <v>79</v>
      </c>
      <c r="G30" s="13">
        <v>13150</v>
      </c>
      <c r="H30" s="13"/>
      <c r="I30" s="4" t="s">
        <v>23</v>
      </c>
      <c r="J30" s="4" t="s">
        <v>23</v>
      </c>
    </row>
    <row r="31" spans="1:10" s="1" customFormat="1" ht="24" customHeight="1">
      <c r="A31" s="8" t="s">
        <v>87</v>
      </c>
      <c r="B31" s="3" t="s">
        <v>52</v>
      </c>
      <c r="C31" s="5">
        <v>2296</v>
      </c>
      <c r="D31" s="6" t="s">
        <v>25</v>
      </c>
      <c r="E31" s="6" t="s">
        <v>25</v>
      </c>
      <c r="F31" s="5">
        <f>0</f>
        <v>0</v>
      </c>
      <c r="G31" s="13">
        <v>2296</v>
      </c>
      <c r="H31" s="13"/>
      <c r="I31" s="4" t="s">
        <v>23</v>
      </c>
      <c r="J31" s="4" t="s">
        <v>23</v>
      </c>
    </row>
    <row r="32" spans="1:10" s="1" customFormat="1" ht="33.75" customHeight="1">
      <c r="A32" s="4" t="s">
        <v>53</v>
      </c>
      <c r="B32" s="3" t="s">
        <v>54</v>
      </c>
      <c r="C32" s="3" t="s">
        <v>24</v>
      </c>
      <c r="D32" s="6" t="s">
        <v>25</v>
      </c>
      <c r="E32" s="5"/>
      <c r="F32" s="3" t="s">
        <v>22</v>
      </c>
      <c r="G32" s="10" t="s">
        <v>22</v>
      </c>
      <c r="H32" s="10"/>
      <c r="I32" s="3" t="s">
        <v>22</v>
      </c>
      <c r="J32" s="3" t="s">
        <v>22</v>
      </c>
    </row>
    <row r="33" spans="1:10" s="1" customFormat="1" ht="45" customHeight="1">
      <c r="A33" s="4" t="s">
        <v>55</v>
      </c>
      <c r="B33" s="3" t="s">
        <v>56</v>
      </c>
      <c r="C33" s="6" t="s">
        <v>25</v>
      </c>
      <c r="D33" s="6" t="s">
        <v>25</v>
      </c>
      <c r="E33" s="5"/>
      <c r="F33" s="6" t="s">
        <v>57</v>
      </c>
      <c r="G33" s="11" t="s">
        <v>25</v>
      </c>
      <c r="H33" s="11"/>
      <c r="I33" s="3" t="s">
        <v>23</v>
      </c>
      <c r="J33" s="3" t="s">
        <v>22</v>
      </c>
    </row>
    <row r="34" spans="1:10" s="1" customFormat="1" ht="13.5" customHeight="1">
      <c r="A34" s="4" t="s">
        <v>23</v>
      </c>
      <c r="B34" s="3" t="s">
        <v>23</v>
      </c>
      <c r="C34" s="6" t="s">
        <v>25</v>
      </c>
      <c r="D34" s="6" t="s">
        <v>25</v>
      </c>
      <c r="E34" s="6" t="s">
        <v>25</v>
      </c>
      <c r="F34" s="6" t="s">
        <v>57</v>
      </c>
      <c r="G34" s="11" t="s">
        <v>25</v>
      </c>
      <c r="H34" s="11"/>
      <c r="I34" s="3" t="s">
        <v>23</v>
      </c>
      <c r="J34" s="3" t="s">
        <v>23</v>
      </c>
    </row>
    <row r="35" spans="1:10" s="1" customFormat="1" ht="45" customHeight="1">
      <c r="A35" s="4" t="s">
        <v>58</v>
      </c>
      <c r="B35" s="3" t="s">
        <v>59</v>
      </c>
      <c r="C35" s="6" t="s">
        <v>25</v>
      </c>
      <c r="D35" s="6" t="s">
        <v>25</v>
      </c>
      <c r="E35" s="6" t="s">
        <v>25</v>
      </c>
      <c r="F35" s="6" t="s">
        <v>57</v>
      </c>
      <c r="G35" s="11" t="s">
        <v>25</v>
      </c>
      <c r="H35" s="11"/>
      <c r="I35" s="3" t="s">
        <v>23</v>
      </c>
      <c r="J35" s="3" t="s">
        <v>22</v>
      </c>
    </row>
    <row r="36" spans="1:10" s="1" customFormat="1" ht="13.5" customHeight="1">
      <c r="A36" s="4" t="s">
        <v>60</v>
      </c>
      <c r="B36" s="3" t="s">
        <v>23</v>
      </c>
      <c r="C36" s="6" t="s">
        <v>25</v>
      </c>
      <c r="D36" s="6" t="s">
        <v>25</v>
      </c>
      <c r="E36" s="6" t="s">
        <v>25</v>
      </c>
      <c r="F36" s="6" t="s">
        <v>57</v>
      </c>
      <c r="G36" s="11" t="s">
        <v>25</v>
      </c>
      <c r="H36" s="11"/>
      <c r="I36" s="3" t="s">
        <v>23</v>
      </c>
      <c r="J36" s="3" t="s">
        <v>23</v>
      </c>
    </row>
    <row r="37" spans="1:10" s="1" customFormat="1" ht="45" customHeight="1">
      <c r="A37" s="4" t="s">
        <v>61</v>
      </c>
      <c r="B37" s="3" t="s">
        <v>62</v>
      </c>
      <c r="C37" s="6" t="s">
        <v>25</v>
      </c>
      <c r="D37" s="6" t="s">
        <v>25</v>
      </c>
      <c r="E37" s="6" t="s">
        <v>25</v>
      </c>
      <c r="F37" s="6" t="s">
        <v>57</v>
      </c>
      <c r="G37" s="11" t="s">
        <v>25</v>
      </c>
      <c r="H37" s="11"/>
      <c r="I37" s="3" t="s">
        <v>23</v>
      </c>
      <c r="J37" s="3" t="s">
        <v>22</v>
      </c>
    </row>
    <row r="38" spans="1:10" s="1" customFormat="1" ht="13.5" customHeight="1">
      <c r="A38" s="4" t="s">
        <v>63</v>
      </c>
      <c r="B38" s="3" t="s">
        <v>23</v>
      </c>
      <c r="C38" s="6" t="s">
        <v>25</v>
      </c>
      <c r="D38" s="6" t="s">
        <v>25</v>
      </c>
      <c r="E38" s="6" t="s">
        <v>25</v>
      </c>
      <c r="F38" s="6" t="s">
        <v>57</v>
      </c>
      <c r="G38" s="11" t="s">
        <v>25</v>
      </c>
      <c r="H38" s="11"/>
      <c r="I38" s="3" t="s">
        <v>23</v>
      </c>
      <c r="J38" s="3" t="s">
        <v>23</v>
      </c>
    </row>
    <row r="39" spans="1:10" s="1" customFormat="1" ht="13.5" customHeight="1">
      <c r="A39" s="7" t="s">
        <v>23</v>
      </c>
      <c r="B39" s="12" t="s">
        <v>23</v>
      </c>
      <c r="C39" s="12"/>
      <c r="D39" s="12"/>
      <c r="E39" s="12"/>
      <c r="F39" s="12"/>
      <c r="G39" s="12"/>
      <c r="H39" s="12"/>
      <c r="I39" s="12"/>
      <c r="J39" s="12"/>
    </row>
  </sheetData>
  <mergeCells count="46">
    <mergeCell ref="A1:G1"/>
    <mergeCell ref="H1:J1"/>
    <mergeCell ref="A2:J2"/>
    <mergeCell ref="A3:A4"/>
    <mergeCell ref="B3:B4"/>
    <mergeCell ref="C3:C4"/>
    <mergeCell ref="D3:D4"/>
    <mergeCell ref="E3:E4"/>
    <mergeCell ref="F3:H3"/>
    <mergeCell ref="G4:H4"/>
    <mergeCell ref="I3:J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7:H37"/>
    <mergeCell ref="G38:H38"/>
    <mergeCell ref="B39:J39"/>
    <mergeCell ref="G33:H33"/>
    <mergeCell ref="G34:H34"/>
    <mergeCell ref="G35:H35"/>
    <mergeCell ref="G36:H36"/>
  </mergeCells>
  <printOptions/>
  <pageMargins left="0.3937007874015748" right="0.3937007874015748" top="0.3937007874015748" bottom="0" header="0.5" footer="0.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2017-04-08T05:03:46Z</cp:lastPrinted>
  <dcterms:created xsi:type="dcterms:W3CDTF">2017-04-07T03:54:56Z</dcterms:created>
  <dcterms:modified xsi:type="dcterms:W3CDTF">2017-10-10T11:42:22Z</dcterms:modified>
  <cp:category/>
  <cp:version/>
  <cp:contentType/>
  <cp:contentStatus/>
</cp:coreProperties>
</file>