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0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<sst xmlns="http://schemas.openxmlformats.org/spreadsheetml/2006/main" count="47" uniqueCount="43">
  <si>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План</t>
  </si>
  <si>
    <t>%</t>
  </si>
  <si>
    <t>Год</t>
  </si>
  <si>
    <t>Госпошлина</t>
  </si>
  <si>
    <t>Безвозмездные перечисления</t>
  </si>
  <si>
    <t>Фак  исп.</t>
  </si>
  <si>
    <t>КОД</t>
  </si>
  <si>
    <t>Единый с/х налог</t>
  </si>
  <si>
    <t>Субвенции ВУС</t>
  </si>
  <si>
    <t>10102000010000110</t>
  </si>
  <si>
    <t>10503000010000110</t>
  </si>
  <si>
    <t>10800000000000110</t>
  </si>
  <si>
    <t>20000000000000151</t>
  </si>
  <si>
    <t>10601030100000110</t>
  </si>
  <si>
    <t>Налог на имущество физ-лиц</t>
  </si>
  <si>
    <t>Доходы бюджета - ИТОГО</t>
  </si>
  <si>
    <t>Налоговые и неналоговые доходы</t>
  </si>
  <si>
    <t>Дотация на выравнивание</t>
  </si>
  <si>
    <t>Дотация на сбалансированность</t>
  </si>
  <si>
    <t>Налог на доходы физ.лиц</t>
  </si>
  <si>
    <t>10302000010000110</t>
  </si>
  <si>
    <t>Акцизы по подакцизным товарам</t>
  </si>
  <si>
    <t>Иные межбюджетные трансферты</t>
  </si>
  <si>
    <t>10606033100000110</t>
  </si>
  <si>
    <t>10606043100000110</t>
  </si>
  <si>
    <t>Земельный налог с организаций</t>
  </si>
  <si>
    <t>Земельный налог с ф.л.</t>
  </si>
  <si>
    <t>11302065100000130</t>
  </si>
  <si>
    <t>Доходы поступающие в порядке  возмещения расходов</t>
  </si>
  <si>
    <t>20215001100000151</t>
  </si>
  <si>
    <t>20215002100000151</t>
  </si>
  <si>
    <t>20235118100000151</t>
  </si>
  <si>
    <t>20249999050000151</t>
  </si>
  <si>
    <t>11600000000000000</t>
  </si>
  <si>
    <t>Денежные взыскания(штрафы)</t>
  </si>
  <si>
    <t>Субвенции ЗАГС</t>
  </si>
  <si>
    <t>20235931000000151</t>
  </si>
  <si>
    <t>11302995100000130</t>
  </si>
  <si>
    <t>Прочие доходы от компенсации затрат</t>
  </si>
  <si>
    <t>1 полугодие</t>
  </si>
  <si>
    <t>11700000000000000</t>
  </si>
  <si>
    <t>Невыясненные поступления</t>
  </si>
  <si>
    <t>СПРАВКА                                                                                                                                           об исполнении доходов на 01.01.2019 года по бюджету                                                                                                            М.О. Красночабанский сельсовет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</si>
</sst>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2" fontId="1" fillId="0" borderId="12" xfId="0" applyNumberFormat="1" applyFont="1" applyBorder="1" applyAlignment="1" applyProtection="1">
      <alignment horizontal="center" vertical="top" wrapText="1"/>
      <protection locked="0"/>
    </xf>
    <xf numFmtId="2" fontId="1" fillId="0" borderId="13" xfId="0" applyNumberFormat="1" applyFont="1" applyBorder="1" applyAlignment="1" applyProtection="1">
      <alignment horizontal="center" vertical="top" wrapText="1"/>
      <protection locked="0"/>
    </xf>
    <xf numFmtId="2" fontId="2" fillId="0" borderId="11" xfId="0" applyNumberFormat="1" applyFont="1" applyBorder="1" applyAlignment="1" applyProtection="1">
      <alignment horizontal="center" vertical="top" wrapText="1"/>
      <protection hidden="1"/>
    </xf>
    <xf numFmtId="2" fontId="1" fillId="0" borderId="12" xfId="0" applyNumberFormat="1" applyFont="1" applyFill="1" applyBorder="1" applyAlignment="1" applyProtection="1">
      <alignment horizontal="center" vertical="top" wrapText="1"/>
      <protection locked="0"/>
    </xf>
    <xf numFmtId="2" fontId="1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1" fillId="0" borderId="13" xfId="0" applyNumberFormat="1" applyFont="1" applyBorder="1" applyAlignment="1" applyProtection="1">
      <alignment horizontal="center" vertical="top" wrapText="1"/>
      <protection hidden="1"/>
    </xf>
    <xf numFmtId="167" fontId="1" fillId="0" borderId="13" xfId="0" applyNumberFormat="1" applyFont="1" applyFill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6" topLeftCell="A11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18.375" style="1" customWidth="1"/>
    <col min="2" max="2" width="35.75390625" style="1" customWidth="1"/>
    <col min="3" max="3" width="12.875" style="1" customWidth="1"/>
    <col min="4" max="4" width="11.25390625" style="1" hidden="1" customWidth="1"/>
    <col min="5" max="5" width="13.125" style="1" customWidth="1"/>
    <col min="6" max="6" width="7.625" style="1" customWidth="1"/>
    <col min="7" max="7" width="0.2421875" style="1" customWidth="1"/>
    <col min="8" max="16384" width="9.125" style="1" customWidth="1"/>
  </cols>
  <sheetData>
    <row r="1" spans="1:7" ht="58.5" customHeight="1">
      <c r="A1" s="25" t="s">
        <v>42</v>
      </c>
      <c r="B1" s="26"/>
      <c r="C1" s="26"/>
      <c r="D1" s="26"/>
      <c r="E1" s="26"/>
      <c r="F1" s="26"/>
      <c r="G1" s="26"/>
    </row>
    <row r="2" spans="1:7" ht="22.5" customHeight="1">
      <c r="A2" s="27" t="s">
        <v>6</v>
      </c>
      <c r="B2" s="2"/>
      <c r="C2" s="30" t="s">
        <v>0</v>
      </c>
      <c r="D2" s="30" t="s">
        <v>0</v>
      </c>
      <c r="E2" s="30" t="s">
        <v>5</v>
      </c>
      <c r="F2" s="30" t="s">
        <v>1</v>
      </c>
      <c r="G2" s="30" t="s">
        <v>1</v>
      </c>
    </row>
    <row r="3" spans="1:7" ht="15" customHeight="1" hidden="1">
      <c r="A3" s="28"/>
      <c r="B3" s="4"/>
      <c r="C3" s="31"/>
      <c r="D3" s="31"/>
      <c r="E3" s="33"/>
      <c r="F3" s="31"/>
      <c r="G3" s="31"/>
    </row>
    <row r="4" spans="1:7" ht="24" customHeight="1" hidden="1">
      <c r="A4" s="28"/>
      <c r="B4" s="5"/>
      <c r="C4" s="32"/>
      <c r="D4" s="32"/>
      <c r="E4" s="34"/>
      <c r="F4" s="3"/>
      <c r="G4" s="3"/>
    </row>
    <row r="5" spans="1:7" ht="16.5" customHeight="1" hidden="1">
      <c r="A5" s="28"/>
      <c r="B5" s="6"/>
      <c r="C5" s="3"/>
      <c r="D5" s="3"/>
      <c r="E5" s="33"/>
      <c r="F5" s="3"/>
      <c r="G5" s="3"/>
    </row>
    <row r="6" spans="1:7" ht="32.25" customHeight="1">
      <c r="A6" s="29"/>
      <c r="B6" s="7"/>
      <c r="C6" s="3" t="s">
        <v>2</v>
      </c>
      <c r="D6" s="13" t="s">
        <v>39</v>
      </c>
      <c r="E6" s="31"/>
      <c r="F6" s="3" t="s">
        <v>2</v>
      </c>
      <c r="G6" s="13" t="s">
        <v>39</v>
      </c>
    </row>
    <row r="7" spans="1:7" ht="15.75" customHeight="1">
      <c r="A7" s="11" t="s">
        <v>9</v>
      </c>
      <c r="B7" s="12" t="s">
        <v>19</v>
      </c>
      <c r="C7" s="16">
        <v>300416</v>
      </c>
      <c r="D7" s="16">
        <v>150000</v>
      </c>
      <c r="E7" s="17">
        <v>302739.8</v>
      </c>
      <c r="F7" s="21">
        <f aca="true" t="shared" si="0" ref="F7:F19">IF(C7=0,0,E7/C7*100)</f>
        <v>100.77352737537282</v>
      </c>
      <c r="G7" s="21">
        <f aca="true" t="shared" si="1" ref="G7:G19">IF(D7=0,0,E7/D7*100)</f>
        <v>201.82653333333334</v>
      </c>
    </row>
    <row r="8" spans="1:7" ht="16.5" customHeight="1">
      <c r="A8" s="11" t="s">
        <v>20</v>
      </c>
      <c r="B8" s="12" t="s">
        <v>21</v>
      </c>
      <c r="C8" s="16">
        <v>380701.85</v>
      </c>
      <c r="D8" s="16">
        <v>172500</v>
      </c>
      <c r="E8" s="17">
        <v>385433.27</v>
      </c>
      <c r="F8" s="21">
        <f t="shared" si="0"/>
        <v>101.2428150795695</v>
      </c>
      <c r="G8" s="21">
        <f t="shared" si="1"/>
        <v>223.4395768115942</v>
      </c>
    </row>
    <row r="9" spans="1:7" ht="16.5" customHeight="1">
      <c r="A9" s="11" t="s">
        <v>10</v>
      </c>
      <c r="B9" s="12" t="s">
        <v>7</v>
      </c>
      <c r="C9" s="16">
        <v>5009</v>
      </c>
      <c r="D9" s="16">
        <v>40009</v>
      </c>
      <c r="E9" s="17">
        <v>4726.24</v>
      </c>
      <c r="F9" s="21">
        <f t="shared" si="0"/>
        <v>94.35496107007386</v>
      </c>
      <c r="G9" s="21">
        <f t="shared" si="1"/>
        <v>11.812942088030193</v>
      </c>
    </row>
    <row r="10" spans="1:7" ht="16.5" customHeight="1">
      <c r="A10" s="11" t="s">
        <v>13</v>
      </c>
      <c r="B10" s="12" t="s">
        <v>14</v>
      </c>
      <c r="C10" s="16">
        <v>40909</v>
      </c>
      <c r="D10" s="16">
        <v>2800</v>
      </c>
      <c r="E10" s="17">
        <v>42810.63</v>
      </c>
      <c r="F10" s="21">
        <f t="shared" si="0"/>
        <v>104.64843921875382</v>
      </c>
      <c r="G10" s="21">
        <f t="shared" si="1"/>
        <v>1528.9510714285714</v>
      </c>
    </row>
    <row r="11" spans="1:7" ht="16.5" customHeight="1">
      <c r="A11" s="11" t="s">
        <v>23</v>
      </c>
      <c r="B11" s="12" t="s">
        <v>25</v>
      </c>
      <c r="C11" s="16">
        <v>51855</v>
      </c>
      <c r="D11" s="16">
        <v>24000</v>
      </c>
      <c r="E11" s="17">
        <v>41204</v>
      </c>
      <c r="F11" s="21">
        <f t="shared" si="0"/>
        <v>79.46003278372385</v>
      </c>
      <c r="G11" s="21">
        <f t="shared" si="1"/>
        <v>171.68333333333334</v>
      </c>
    </row>
    <row r="12" spans="1:7" ht="16.5" customHeight="1">
      <c r="A12" s="11" t="s">
        <v>24</v>
      </c>
      <c r="B12" s="12" t="s">
        <v>26</v>
      </c>
      <c r="C12" s="16">
        <v>705141</v>
      </c>
      <c r="D12" s="16">
        <v>280000</v>
      </c>
      <c r="E12" s="17">
        <v>629915.96</v>
      </c>
      <c r="F12" s="21">
        <f t="shared" si="0"/>
        <v>89.33191517724823</v>
      </c>
      <c r="G12" s="21">
        <f t="shared" si="1"/>
        <v>224.96998571428568</v>
      </c>
    </row>
    <row r="13" spans="1:7" ht="16.5" customHeight="1">
      <c r="A13" s="11" t="s">
        <v>11</v>
      </c>
      <c r="B13" s="12" t="s">
        <v>3</v>
      </c>
      <c r="C13" s="16">
        <v>3000</v>
      </c>
      <c r="D13" s="16">
        <v>1500</v>
      </c>
      <c r="E13" s="17">
        <v>3600</v>
      </c>
      <c r="F13" s="21">
        <f t="shared" si="0"/>
        <v>120</v>
      </c>
      <c r="G13" s="21">
        <f t="shared" si="1"/>
        <v>240</v>
      </c>
    </row>
    <row r="14" spans="1:7" ht="18" customHeight="1">
      <c r="A14" s="11" t="s">
        <v>27</v>
      </c>
      <c r="B14" s="12" t="s">
        <v>28</v>
      </c>
      <c r="C14" s="16">
        <v>90035.78</v>
      </c>
      <c r="D14" s="16">
        <v>63500</v>
      </c>
      <c r="E14" s="17">
        <v>71887.92</v>
      </c>
      <c r="F14" s="21">
        <f>IF(C14=0,0,E14/C14*100)</f>
        <v>79.84372435047489</v>
      </c>
      <c r="G14" s="21">
        <f>IF(D14=0,0,E14/D14*100)</f>
        <v>113.20932283464566</v>
      </c>
    </row>
    <row r="15" spans="1:7" ht="18" customHeight="1">
      <c r="A15" s="11" t="s">
        <v>37</v>
      </c>
      <c r="B15" s="12" t="s">
        <v>38</v>
      </c>
      <c r="C15" s="16">
        <v>0</v>
      </c>
      <c r="D15" s="16">
        <v>0</v>
      </c>
      <c r="E15" s="17">
        <v>0</v>
      </c>
      <c r="F15" s="21">
        <f>IF(C15=0,0,E15/C15*100)</f>
        <v>0</v>
      </c>
      <c r="G15" s="21">
        <f>IF(D15=0,0,E15/D15*100)</f>
        <v>0</v>
      </c>
    </row>
    <row r="16" spans="1:7" ht="18" customHeight="1">
      <c r="A16" s="11" t="s">
        <v>33</v>
      </c>
      <c r="B16" s="12" t="s">
        <v>34</v>
      </c>
      <c r="C16" s="16">
        <v>1500</v>
      </c>
      <c r="D16" s="16">
        <v>500</v>
      </c>
      <c r="E16" s="17">
        <v>0</v>
      </c>
      <c r="F16" s="21">
        <f>IF(C16=0,0,E16/C16*100)</f>
        <v>0</v>
      </c>
      <c r="G16" s="21">
        <f>IF(D16=0,0,E16/D16*100)</f>
        <v>0</v>
      </c>
    </row>
    <row r="17" spans="1:7" ht="13.5" customHeight="1">
      <c r="A17" s="11" t="s">
        <v>40</v>
      </c>
      <c r="B17" s="12" t="s">
        <v>41</v>
      </c>
      <c r="C17" s="16">
        <v>0</v>
      </c>
      <c r="D17" s="16">
        <v>0</v>
      </c>
      <c r="E17" s="17">
        <v>0</v>
      </c>
      <c r="F17" s="21">
        <f t="shared" si="0"/>
        <v>0</v>
      </c>
      <c r="G17" s="21">
        <f t="shared" si="1"/>
        <v>0</v>
      </c>
    </row>
    <row r="18" spans="1:7" ht="17.25" customHeight="1">
      <c r="A18" s="23" t="s">
        <v>16</v>
      </c>
      <c r="B18" s="24"/>
      <c r="C18" s="18">
        <f>SUM(C7:C17)</f>
        <v>1578567.6300000001</v>
      </c>
      <c r="D18" s="18">
        <f>SUM(D7:D17)</f>
        <v>734809</v>
      </c>
      <c r="E18" s="18">
        <f>SUM(E7:E17)</f>
        <v>1482317.8199999998</v>
      </c>
      <c r="F18" s="21">
        <f t="shared" si="0"/>
        <v>93.90271229620993</v>
      </c>
      <c r="G18" s="21">
        <f t="shared" si="1"/>
        <v>201.72831579362798</v>
      </c>
    </row>
    <row r="19" spans="1:7" ht="17.25" customHeight="1">
      <c r="A19" s="9" t="s">
        <v>12</v>
      </c>
      <c r="B19" s="10" t="s">
        <v>4</v>
      </c>
      <c r="C19" s="18">
        <f>SUM(C20:C24)</f>
        <v>4139243</v>
      </c>
      <c r="D19" s="18">
        <f>SUM(D20:D24)</f>
        <v>1856191</v>
      </c>
      <c r="E19" s="18">
        <f>SUM(E20:E24)</f>
        <v>4062419</v>
      </c>
      <c r="F19" s="21">
        <f t="shared" si="0"/>
        <v>98.14400845758512</v>
      </c>
      <c r="G19" s="21">
        <f t="shared" si="1"/>
        <v>218.85781150754423</v>
      </c>
    </row>
    <row r="20" spans="1:7" ht="15.75" customHeight="1">
      <c r="A20" s="14" t="s">
        <v>29</v>
      </c>
      <c r="B20" s="15" t="s">
        <v>17</v>
      </c>
      <c r="C20" s="19">
        <v>2875510</v>
      </c>
      <c r="D20" s="19">
        <v>1444623</v>
      </c>
      <c r="E20" s="20">
        <v>2875510</v>
      </c>
      <c r="F20" s="22">
        <f aca="true" t="shared" si="2" ref="F20:F25">IF(C20=0,0,E20/C20*100)</f>
        <v>100</v>
      </c>
      <c r="G20" s="21">
        <f aca="true" t="shared" si="3" ref="G20:G25">IF(D20=0,0,E20/D20*100)</f>
        <v>199.0491636918421</v>
      </c>
    </row>
    <row r="21" spans="1:7" ht="15.75" customHeight="1">
      <c r="A21" s="14" t="s">
        <v>30</v>
      </c>
      <c r="B21" s="15" t="s">
        <v>18</v>
      </c>
      <c r="C21" s="19">
        <v>926824</v>
      </c>
      <c r="D21" s="19">
        <v>375000</v>
      </c>
      <c r="E21" s="20">
        <v>850000</v>
      </c>
      <c r="F21" s="22">
        <f>IF(C21=0,0,E21/C21*100)</f>
        <v>91.71104762069174</v>
      </c>
      <c r="G21" s="21">
        <f>IF(D21=0,0,E21/D21*100)</f>
        <v>226.66666666666666</v>
      </c>
    </row>
    <row r="22" spans="1:7" ht="15.75" customHeight="1">
      <c r="A22" s="14" t="s">
        <v>36</v>
      </c>
      <c r="B22" s="15" t="s">
        <v>35</v>
      </c>
      <c r="C22" s="19">
        <v>4277</v>
      </c>
      <c r="D22" s="19">
        <v>0</v>
      </c>
      <c r="E22" s="20">
        <v>4277</v>
      </c>
      <c r="F22" s="22">
        <f>IF(C22=0,0,E22/C22*100)</f>
        <v>100</v>
      </c>
      <c r="G22" s="21">
        <f>IF(D22=0,0,E22/D22*100)</f>
        <v>0</v>
      </c>
    </row>
    <row r="23" spans="1:7" ht="34.5" customHeight="1">
      <c r="A23" s="14" t="s">
        <v>31</v>
      </c>
      <c r="B23" s="15" t="s">
        <v>8</v>
      </c>
      <c r="C23" s="19">
        <v>82632</v>
      </c>
      <c r="D23" s="19">
        <v>36568</v>
      </c>
      <c r="E23" s="20">
        <v>82632</v>
      </c>
      <c r="F23" s="22">
        <f t="shared" si="2"/>
        <v>100</v>
      </c>
      <c r="G23" s="21">
        <f t="shared" si="3"/>
        <v>225.96805950557862</v>
      </c>
    </row>
    <row r="24" spans="1:7" ht="34.5" customHeight="1">
      <c r="A24" s="11" t="s">
        <v>32</v>
      </c>
      <c r="B24" s="12" t="s">
        <v>22</v>
      </c>
      <c r="C24" s="19">
        <v>250000</v>
      </c>
      <c r="D24" s="19">
        <v>0</v>
      </c>
      <c r="E24" s="20">
        <v>250000</v>
      </c>
      <c r="F24" s="22">
        <f t="shared" si="2"/>
        <v>100</v>
      </c>
      <c r="G24" s="21">
        <f t="shared" si="3"/>
        <v>0</v>
      </c>
    </row>
    <row r="25" spans="1:7" ht="20.25" customHeight="1">
      <c r="A25" s="23" t="s">
        <v>15</v>
      </c>
      <c r="B25" s="24"/>
      <c r="C25" s="18">
        <f>SUM(C18+C19)</f>
        <v>5717810.63</v>
      </c>
      <c r="D25" s="18">
        <f>SUM(D18+D19)</f>
        <v>2591000</v>
      </c>
      <c r="E25" s="18">
        <f>SUM(E18+E19)</f>
        <v>5544736.82</v>
      </c>
      <c r="F25" s="21">
        <f t="shared" si="2"/>
        <v>96.97307551439492</v>
      </c>
      <c r="G25" s="21">
        <f t="shared" si="3"/>
        <v>213.9998772674643</v>
      </c>
    </row>
    <row r="26" spans="2:4" ht="12.75">
      <c r="B26" s="8"/>
      <c r="C26" s="8"/>
      <c r="D26" s="8"/>
    </row>
  </sheetData>
  <sheetProtection/>
  <mergeCells count="9">
    <mergeCell ref="A25:B25"/>
    <mergeCell ref="A18:B18"/>
    <mergeCell ref="A1:G1"/>
    <mergeCell ref="A2:A6"/>
    <mergeCell ref="D2:D4"/>
    <mergeCell ref="E2:E6"/>
    <mergeCell ref="G2:G3"/>
    <mergeCell ref="C2:C4"/>
    <mergeCell ref="F2:F3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6">
      <selection activeCell="B105" sqref="B10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Уколов</dc:creator>
  <cp:keywords/>
  <dc:description/>
  <cp:lastModifiedBy>Негина Е.С.</cp:lastModifiedBy>
  <cp:lastPrinted>2018-11-07T04:22:51Z</cp:lastPrinted>
  <dcterms:created xsi:type="dcterms:W3CDTF">2003-10-02T06:56:40Z</dcterms:created>
  <dcterms:modified xsi:type="dcterms:W3CDTF">2019-03-12T05:32:59Z</dcterms:modified>
  <cp:category/>
  <cp:version/>
  <cp:contentType/>
  <cp:contentStatus/>
</cp:coreProperties>
</file>